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MM-D2024\Downloads\"/>
    </mc:Choice>
  </mc:AlternateContent>
  <xr:revisionPtr revIDLastSave="0" documentId="13_ncr:1_{171E2FA9-3584-4555-9EBE-4F5587285A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商業管理" sheetId="1" r:id="rId1"/>
    <sheet name="經管管理" sheetId="2" r:id="rId2"/>
    <sheet name="年營業額" sheetId="3" r:id="rId3"/>
    <sheet name="師資" sheetId="4" r:id="rId4"/>
    <sheet name="外聘講師" sheetId="5" r:id="rId5"/>
    <sheet name="智慧製造" sheetId="6" r:id="rId6"/>
    <sheet name="年營業額圖表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5" i="2" l="1"/>
  <c r="F35" i="2"/>
  <c r="E35" i="2"/>
  <c r="D35" i="2"/>
  <c r="C35" i="2"/>
  <c r="B35" i="2"/>
  <c r="G34" i="2"/>
  <c r="F34" i="2"/>
  <c r="E34" i="2"/>
  <c r="D34" i="2"/>
  <c r="C34" i="2"/>
  <c r="B34" i="2"/>
  <c r="G33" i="2"/>
  <c r="F33" i="2"/>
  <c r="E33" i="2"/>
  <c r="D33" i="2"/>
  <c r="C33" i="2"/>
  <c r="B33" i="2"/>
  <c r="G32" i="2"/>
  <c r="F32" i="2"/>
  <c r="E32" i="2"/>
  <c r="D32" i="2"/>
  <c r="C32" i="2"/>
  <c r="B32" i="2"/>
  <c r="G31" i="2"/>
  <c r="F31" i="2"/>
  <c r="E31" i="2"/>
  <c r="D31" i="2"/>
  <c r="C31" i="2"/>
  <c r="B31" i="2"/>
  <c r="G30" i="2"/>
  <c r="F30" i="2"/>
  <c r="E30" i="2"/>
  <c r="D30" i="2"/>
  <c r="C30" i="2"/>
  <c r="B30" i="2"/>
  <c r="G29" i="2"/>
  <c r="F29" i="2"/>
  <c r="E29" i="2"/>
  <c r="D29" i="2"/>
  <c r="C29" i="2"/>
  <c r="B29" i="2"/>
  <c r="G28" i="2"/>
  <c r="F28" i="2"/>
  <c r="E28" i="2"/>
  <c r="D28" i="2"/>
  <c r="C28" i="2"/>
  <c r="B28" i="2"/>
  <c r="G27" i="2"/>
  <c r="F27" i="2"/>
  <c r="E27" i="2"/>
  <c r="D27" i="2"/>
  <c r="C27" i="2"/>
  <c r="B27" i="2"/>
  <c r="G26" i="2"/>
  <c r="F26" i="2"/>
  <c r="E26" i="2"/>
  <c r="D26" i="2"/>
  <c r="C26" i="2"/>
  <c r="B26" i="2"/>
  <c r="G25" i="2"/>
  <c r="F25" i="2"/>
  <c r="E25" i="2"/>
  <c r="D25" i="2"/>
  <c r="C25" i="2"/>
  <c r="B25" i="2"/>
  <c r="G24" i="2"/>
  <c r="F24" i="2"/>
  <c r="E24" i="2"/>
  <c r="D24" i="2"/>
  <c r="C24" i="2"/>
  <c r="B24" i="2"/>
  <c r="G23" i="2"/>
  <c r="F23" i="2"/>
  <c r="E23" i="2"/>
  <c r="D23" i="2"/>
  <c r="C23" i="2"/>
  <c r="B23" i="2"/>
  <c r="G22" i="2"/>
  <c r="F22" i="2"/>
  <c r="E22" i="2"/>
  <c r="D22" i="2"/>
  <c r="C22" i="2"/>
  <c r="B22" i="2"/>
  <c r="G21" i="2"/>
  <c r="F21" i="2"/>
  <c r="E21" i="2"/>
  <c r="D21" i="2"/>
  <c r="C21" i="2"/>
  <c r="B21" i="2"/>
  <c r="G20" i="2"/>
  <c r="F20" i="2"/>
  <c r="E20" i="2"/>
  <c r="D20" i="2"/>
  <c r="C20" i="2"/>
  <c r="B20" i="2"/>
  <c r="G19" i="2"/>
  <c r="F19" i="2"/>
  <c r="E19" i="2"/>
  <c r="D19" i="2"/>
  <c r="C19" i="2"/>
  <c r="B19" i="2"/>
  <c r="G18" i="2"/>
  <c r="F18" i="2"/>
  <c r="E18" i="2"/>
  <c r="D18" i="2"/>
  <c r="C18" i="2"/>
  <c r="B18" i="2"/>
  <c r="G17" i="2"/>
  <c r="F17" i="2"/>
  <c r="E17" i="2"/>
  <c r="D17" i="2"/>
  <c r="C17" i="2"/>
  <c r="B17" i="2"/>
  <c r="G16" i="2"/>
  <c r="F16" i="2"/>
  <c r="E16" i="2"/>
  <c r="D16" i="2"/>
  <c r="C16" i="2"/>
  <c r="B16" i="2"/>
  <c r="G15" i="2"/>
  <c r="F15" i="2"/>
  <c r="E15" i="2"/>
  <c r="D15" i="2"/>
  <c r="C15" i="2"/>
  <c r="B15" i="2"/>
  <c r="G14" i="2"/>
  <c r="F14" i="2"/>
  <c r="E14" i="2"/>
  <c r="D14" i="2"/>
  <c r="C14" i="2"/>
  <c r="B14" i="2"/>
  <c r="G13" i="2"/>
  <c r="F13" i="2"/>
  <c r="E13" i="2"/>
  <c r="D13" i="2"/>
  <c r="C13" i="2"/>
  <c r="B13" i="2"/>
  <c r="G12" i="2"/>
  <c r="F12" i="2"/>
  <c r="E12" i="2"/>
  <c r="D12" i="2"/>
  <c r="C12" i="2"/>
  <c r="B12" i="2"/>
  <c r="G11" i="2"/>
  <c r="F11" i="2"/>
  <c r="E11" i="2"/>
  <c r="D11" i="2"/>
  <c r="C11" i="2"/>
  <c r="B11" i="2"/>
  <c r="G10" i="2"/>
  <c r="F10" i="2"/>
  <c r="E10" i="2"/>
  <c r="D10" i="2"/>
  <c r="C10" i="2"/>
  <c r="B10" i="2"/>
  <c r="G9" i="2"/>
  <c r="F9" i="2"/>
  <c r="E9" i="2"/>
  <c r="D9" i="2"/>
  <c r="C9" i="2"/>
  <c r="B9" i="2"/>
  <c r="G8" i="2"/>
  <c r="F8" i="2"/>
  <c r="E8" i="2"/>
  <c r="D8" i="2"/>
  <c r="C8" i="2"/>
  <c r="B8" i="2"/>
  <c r="G7" i="2"/>
  <c r="F7" i="2"/>
  <c r="E7" i="2"/>
  <c r="D7" i="2"/>
  <c r="C7" i="2"/>
  <c r="B7" i="2"/>
  <c r="G6" i="2"/>
  <c r="F6" i="2"/>
  <c r="E6" i="2"/>
  <c r="D6" i="2"/>
  <c r="C6" i="2"/>
  <c r="B6" i="2"/>
  <c r="G5" i="2"/>
  <c r="F5" i="2"/>
  <c r="E5" i="2"/>
  <c r="D5" i="2"/>
  <c r="C5" i="2"/>
  <c r="B5" i="2"/>
  <c r="G4" i="2"/>
  <c r="F4" i="2"/>
  <c r="E4" i="2"/>
  <c r="D4" i="2"/>
  <c r="C4" i="2"/>
  <c r="B4" i="2"/>
  <c r="G9" i="1"/>
  <c r="F9" i="1"/>
  <c r="E9" i="1"/>
  <c r="D9" i="1"/>
  <c r="C9" i="1"/>
  <c r="B9" i="1"/>
  <c r="G8" i="1"/>
  <c r="F8" i="1"/>
  <c r="E8" i="1"/>
  <c r="D8" i="1"/>
  <c r="C8" i="1"/>
  <c r="B8" i="1"/>
  <c r="G7" i="1"/>
  <c r="F7" i="1"/>
  <c r="E7" i="1"/>
  <c r="D7" i="1"/>
  <c r="C7" i="1"/>
  <c r="B7" i="1"/>
  <c r="G6" i="1"/>
  <c r="F6" i="1"/>
  <c r="E6" i="1"/>
  <c r="D6" i="1"/>
  <c r="C6" i="1"/>
  <c r="B6" i="1"/>
  <c r="G5" i="1"/>
  <c r="F5" i="1"/>
  <c r="E5" i="1"/>
  <c r="D5" i="1"/>
  <c r="C5" i="1"/>
  <c r="B5" i="1"/>
  <c r="H6" i="1" l="1"/>
  <c r="H7" i="1"/>
  <c r="H5" i="1"/>
  <c r="D10" i="1"/>
  <c r="E10" i="1"/>
  <c r="C10" i="1"/>
  <c r="F10" i="1"/>
  <c r="H8" i="1"/>
  <c r="H9" i="1"/>
  <c r="G10" i="1"/>
  <c r="B10" i="1"/>
  <c r="H10" i="1" l="1"/>
</calcChain>
</file>

<file path=xl/sharedStrings.xml><?xml version="1.0" encoding="utf-8"?>
<sst xmlns="http://schemas.openxmlformats.org/spreadsheetml/2006/main" count="246" uniqueCount="183">
  <si>
    <t>商業管理課程</t>
  </si>
  <si>
    <t>週間各項商業管理課程規劃</t>
  </si>
  <si>
    <t>星期</t>
  </si>
  <si>
    <t>採購實務</t>
  </si>
  <si>
    <t>銷售實戰</t>
  </si>
  <si>
    <t>業務開發</t>
  </si>
  <si>
    <t>高階經理人</t>
  </si>
  <si>
    <t>溝通技巧</t>
  </si>
  <si>
    <t>客服制度</t>
  </si>
  <si>
    <t>合計</t>
  </si>
  <si>
    <t>星期一</t>
  </si>
  <si>
    <t>星期三</t>
  </si>
  <si>
    <t>星期五</t>
  </si>
  <si>
    <t>星期六</t>
  </si>
  <si>
    <t>星期日</t>
  </si>
  <si>
    <t>經營管理課程</t>
  </si>
  <si>
    <t>近5年開課班數統計</t>
  </si>
  <si>
    <t>時數</t>
  </si>
  <si>
    <t>2015年</t>
  </si>
  <si>
    <t>2016年</t>
  </si>
  <si>
    <t>2017年</t>
  </si>
  <si>
    <t>2018年</t>
  </si>
  <si>
    <t>2019年</t>
  </si>
  <si>
    <t>趨勢</t>
  </si>
  <si>
    <t>生產管理班</t>
  </si>
  <si>
    <t>報告技巧班</t>
  </si>
  <si>
    <t>客訴應對技巧班</t>
  </si>
  <si>
    <t>領導統御A班</t>
  </si>
  <si>
    <t>領導統御B班</t>
  </si>
  <si>
    <t>溝通技巧入門班</t>
  </si>
  <si>
    <t>溝通技巧進階班</t>
  </si>
  <si>
    <t>提升競爭力班</t>
  </si>
  <si>
    <t>改善業務流程班</t>
  </si>
  <si>
    <t>品質管理技術基礎班</t>
  </si>
  <si>
    <t>品質管理技術進階班</t>
  </si>
  <si>
    <t>溝通協調技巧班</t>
  </si>
  <si>
    <t>採購人員培訓班</t>
  </si>
  <si>
    <t>談判技巧高手班</t>
  </si>
  <si>
    <t>議價技巧實務班</t>
  </si>
  <si>
    <t>測量與校對實務班</t>
  </si>
  <si>
    <t>產銷協調技巧班</t>
  </si>
  <si>
    <t>人際關係與溝通巧班</t>
  </si>
  <si>
    <t>時間管理績效班</t>
  </si>
  <si>
    <t>話術與談判技巧班</t>
  </si>
  <si>
    <t>供應鏈管理班</t>
  </si>
  <si>
    <t>製造成本管控技巧班</t>
  </si>
  <si>
    <t>資產管理與盤點技術班</t>
  </si>
  <si>
    <t>改善管理流程入門班</t>
  </si>
  <si>
    <t>改善管理流程進階班</t>
  </si>
  <si>
    <t>倉儲與庫存實務班</t>
  </si>
  <si>
    <t>人資管理實務班</t>
  </si>
  <si>
    <t>勞資衝突解決實務班</t>
  </si>
  <si>
    <t>稽核人員培訓班</t>
  </si>
  <si>
    <t>中階主管培訓班</t>
  </si>
  <si>
    <t>高階主管培訓班</t>
  </si>
  <si>
    <t>信用狀實務班</t>
  </si>
  <si>
    <t>全泉資訊推廣中心</t>
  </si>
  <si>
    <t>五年營業額</t>
  </si>
  <si>
    <t>年度</t>
  </si>
  <si>
    <t>營業額</t>
  </si>
  <si>
    <t>利潤</t>
  </si>
  <si>
    <t>資訊學苑</t>
  </si>
  <si>
    <t>工號</t>
  </si>
  <si>
    <t>講師</t>
  </si>
  <si>
    <t>到職年</t>
  </si>
  <si>
    <t>到職月</t>
  </si>
  <si>
    <t>授課時數</t>
  </si>
  <si>
    <t>主要課程</t>
  </si>
  <si>
    <t>次要課程</t>
  </si>
  <si>
    <t>E1293</t>
  </si>
  <si>
    <t>王莉婷</t>
  </si>
  <si>
    <t>套裝軟體</t>
  </si>
  <si>
    <t>程式設計,資訊圖表</t>
  </si>
  <si>
    <t>E1296</t>
  </si>
  <si>
    <t>陳蔓瑩</t>
  </si>
  <si>
    <t>簡報技巧</t>
  </si>
  <si>
    <t>套裝軟體,程式設計</t>
  </si>
  <si>
    <t>E1301</t>
  </si>
  <si>
    <t>鍾筱珮</t>
  </si>
  <si>
    <t>資訊圖表</t>
  </si>
  <si>
    <t>套裝軟體,程式設計,簡報技巧</t>
  </si>
  <si>
    <t>E1305</t>
  </si>
  <si>
    <t>李如瑩</t>
  </si>
  <si>
    <t>簡報技巧,電腦繪圖</t>
  </si>
  <si>
    <t>E1307</t>
  </si>
  <si>
    <t>歐陽志成</t>
  </si>
  <si>
    <t>程式設計</t>
  </si>
  <si>
    <t>大數據分析,資料庫系統,套裝軟體,系統開發</t>
  </si>
  <si>
    <t>E1311</t>
  </si>
  <si>
    <t>趙大海</t>
  </si>
  <si>
    <t>函數統計,程式設計</t>
  </si>
  <si>
    <t>E1313</t>
  </si>
  <si>
    <t>錢子明</t>
  </si>
  <si>
    <t>電腦繪圖</t>
  </si>
  <si>
    <t>影片剪輯,數位攝影</t>
  </si>
  <si>
    <t>E1317</t>
  </si>
  <si>
    <t>孫毓婷</t>
  </si>
  <si>
    <t>程式設計,數據分析</t>
  </si>
  <si>
    <t>E1320</t>
  </si>
  <si>
    <t>周欣儀</t>
  </si>
  <si>
    <t>套裝軟體,視覺化設計</t>
  </si>
  <si>
    <t>E1324</t>
  </si>
  <si>
    <t>吳天敏</t>
  </si>
  <si>
    <t>系統開發</t>
  </si>
  <si>
    <t>大數據分析,人工智慧</t>
  </si>
  <si>
    <t>E1326</t>
  </si>
  <si>
    <t>鄭春生</t>
  </si>
  <si>
    <t>資訊圖表,視覺化設計</t>
  </si>
  <si>
    <t>E1329</t>
  </si>
  <si>
    <t>馮家麟</t>
  </si>
  <si>
    <t>資料庫系統</t>
  </si>
  <si>
    <t>E1332</t>
  </si>
  <si>
    <t>陳世堅</t>
  </si>
  <si>
    <t>商用圖表</t>
  </si>
  <si>
    <t>簡報技巧,套裝軟體,文件排版</t>
  </si>
  <si>
    <t>E1338</t>
  </si>
  <si>
    <t>朱士凱</t>
  </si>
  <si>
    <t>電腦繪圖,簡報設計,套裝軟體</t>
  </si>
  <si>
    <t>E1342</t>
  </si>
  <si>
    <t>林和其</t>
  </si>
  <si>
    <t>大數據分析</t>
  </si>
  <si>
    <t>套裝軟體,程式設計,資料庫系統</t>
  </si>
  <si>
    <t>姓名</t>
  </si>
  <si>
    <t>英文名</t>
  </si>
  <si>
    <t>專長</t>
  </si>
  <si>
    <t>資歷</t>
  </si>
  <si>
    <t>聯絡方式</t>
  </si>
  <si>
    <t>黃德芳</t>
  </si>
  <si>
    <t>Eric</t>
  </si>
  <si>
    <t>商業智慧</t>
  </si>
  <si>
    <t>5年</t>
  </si>
  <si>
    <t>eric@abc.com</t>
  </si>
  <si>
    <t>李義賢</t>
  </si>
  <si>
    <t>Michael</t>
  </si>
  <si>
    <t>人工智慧</t>
  </si>
  <si>
    <t>6年</t>
  </si>
  <si>
    <t>michael.lee.gmail.com</t>
  </si>
  <si>
    <t>陳元民</t>
  </si>
  <si>
    <t>David</t>
  </si>
  <si>
    <t>12年</t>
  </si>
  <si>
    <t>david@xyz.org</t>
  </si>
  <si>
    <t>柳美汝</t>
  </si>
  <si>
    <t>May</t>
  </si>
  <si>
    <t>使用者介面設計</t>
  </si>
  <si>
    <t>8年</t>
  </si>
  <si>
    <t>maylu@hotmail.com</t>
  </si>
  <si>
    <t>沈家佳</t>
  </si>
  <si>
    <t>Ann</t>
  </si>
  <si>
    <t>AI設計</t>
  </si>
  <si>
    <t>ann0982@msn.com</t>
  </si>
  <si>
    <t>趙奕儒</t>
  </si>
  <si>
    <t>Brown</t>
  </si>
  <si>
    <t>10年</t>
  </si>
  <si>
    <t>brownchao@hotmail.com</t>
  </si>
  <si>
    <t>楊興為</t>
  </si>
  <si>
    <t>leo</t>
  </si>
  <si>
    <t>3年</t>
  </si>
  <si>
    <t>leoyamh@yahoo.com.tw</t>
  </si>
  <si>
    <t>王沂渟</t>
  </si>
  <si>
    <t>tingting</t>
  </si>
  <si>
    <t>美術設計</t>
  </si>
  <si>
    <t>4年</t>
  </si>
  <si>
    <t>doubleting@everflow.com.tw</t>
  </si>
  <si>
    <t>課程</t>
  </si>
  <si>
    <t>班別</t>
  </si>
  <si>
    <t>開課日期</t>
  </si>
  <si>
    <t>時段</t>
  </si>
  <si>
    <t>費用</t>
  </si>
  <si>
    <t>深度學習</t>
  </si>
  <si>
    <t>A</t>
  </si>
  <si>
    <t>上午</t>
  </si>
  <si>
    <t>B</t>
  </si>
  <si>
    <t>下午</t>
  </si>
  <si>
    <t>Python程式設計</t>
  </si>
  <si>
    <t>C</t>
  </si>
  <si>
    <t>嵌入式感測元件設計</t>
  </si>
  <si>
    <t>智慧面板整合</t>
  </si>
  <si>
    <t>人機介面應用設計</t>
  </si>
  <si>
    <t>可程式控制設計</t>
  </si>
  <si>
    <t>D</t>
  </si>
  <si>
    <t>網路爬蟲設計</t>
  </si>
  <si>
    <t>識別系統規劃</t>
  </si>
  <si>
    <t>人臉辨識應用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</si>
</sst>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_);[Red]\(&quot;$&quot;#,##0\)"/>
  </numFmts>
  <fonts count="7" x14ac:knownFonts="1">
    <font>
      <sz val="11"/>
      <color theme="1"/>
      <name val="新細明體"/>
      <family val="2"/>
      <scheme val="minor"/>
    </font>
    <font>
      <sz val="11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4"/>
      <color theme="1"/>
      <name val="新細明體"/>
      <family val="2"/>
      <scheme val="minor"/>
    </font>
    <font>
      <sz val="14"/>
      <color theme="1"/>
      <name val="微軟正黑體"/>
      <family val="2"/>
      <charset val="136"/>
    </font>
    <font>
      <b/>
      <sz val="11"/>
      <color theme="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</fills>
  <borders count="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/>
    <xf numFmtId="0" fontId="6" fillId="2" borderId="0" xfId="0" applyFont="1" applyFill="1"/>
    <xf numFmtId="0" fontId="1" fillId="3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176" fontId="6" fillId="2" borderId="2" xfId="0" applyNumberFormat="1" applyFont="1" applyFill="1" applyBorder="1" applyAlignment="1">
      <alignment horizontal="right"/>
    </xf>
    <xf numFmtId="176" fontId="1" fillId="3" borderId="4" xfId="0" applyNumberFormat="1" applyFont="1" applyFill="1" applyBorder="1" applyAlignment="1">
      <alignment horizontal="right"/>
    </xf>
    <xf numFmtId="176" fontId="1" fillId="4" borderId="1" xfId="0" applyNumberFormat="1" applyFont="1" applyFill="1" applyBorder="1" applyAlignment="1">
      <alignment horizontal="right"/>
    </xf>
    <xf numFmtId="176" fontId="1" fillId="3" borderId="1" xfId="0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strRef>
          <c:f>商業管理!$A$2</c:f>
          <c:strCache>
            <c:ptCount val="1"/>
            <c:pt idx="0">
              <c:v>週間各項商業管理課程規劃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800" b="1" i="0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lt1">
            <a:lumMod val="95000"/>
          </a:schemeClr>
        </a:solidFill>
        <a:ln>
          <a:noFill/>
          <a:prstDash val="solid"/>
        </a:ln>
        <a:sp3d/>
      </c:spPr>
    </c:floor>
    <c:sideWall>
      <c:thickness val="0"/>
      <c:spPr>
        <a:noFill/>
        <a:ln>
          <a:noFill/>
          <a:prstDash val="solid"/>
        </a:ln>
        <a:sp3d/>
      </c:spPr>
    </c:sideWall>
    <c:backWall>
      <c:thickness val="0"/>
      <c:spPr>
        <a:noFill/>
        <a:ln>
          <a:noFill/>
          <a:prstDash val="solid"/>
        </a:ln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商業管理!$A$10</c:f>
              <c:strCache>
                <c:ptCount val="1"/>
                <c:pt idx="0">
                  <c:v>合計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prstDash val="solid"/>
              <a:round/>
            </a:ln>
            <a:sp3d contourW="9525"/>
          </c:spPr>
          <c:invertIfNegative val="0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商業管理!$B$4:$G$4</c:f>
              <c:strCache>
                <c:ptCount val="6"/>
                <c:pt idx="0">
                  <c:v>採購實務</c:v>
                </c:pt>
                <c:pt idx="1">
                  <c:v>銷售實戰</c:v>
                </c:pt>
                <c:pt idx="2">
                  <c:v>業務開發</c:v>
                </c:pt>
                <c:pt idx="3">
                  <c:v>高階經理人</c:v>
                </c:pt>
                <c:pt idx="4">
                  <c:v>溝通技巧</c:v>
                </c:pt>
                <c:pt idx="5">
                  <c:v>客服制度</c:v>
                </c:pt>
              </c:strCache>
            </c:strRef>
          </c:cat>
          <c:val>
            <c:numRef>
              <c:f>商業管理!$B$10:$G$10</c:f>
              <c:numCache>
                <c:formatCode>General</c:formatCode>
                <c:ptCount val="6"/>
                <c:pt idx="0">
                  <c:v>48</c:v>
                </c:pt>
                <c:pt idx="1">
                  <c:v>69</c:v>
                </c:pt>
                <c:pt idx="2">
                  <c:v>60</c:v>
                </c:pt>
                <c:pt idx="3">
                  <c:v>36</c:v>
                </c:pt>
                <c:pt idx="4">
                  <c:v>48</c:v>
                </c:pt>
                <c:pt idx="5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58-4514-9070-7AC2636BFF6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15034528"/>
        <c:axId val="1305456784"/>
        <c:axId val="0"/>
      </c:bar3DChart>
      <c:catAx>
        <c:axId val="215034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zh-TW" altLang="en-US"/>
                  <a:t>課程種類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305456784"/>
        <c:crosses val="autoZero"/>
        <c:auto val="1"/>
        <c:lblAlgn val="ctr"/>
        <c:lblOffset val="100"/>
        <c:noMultiLvlLbl val="0"/>
      </c:catAx>
      <c:valAx>
        <c:axId val="130545678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zh-TW" altLang="en-US"/>
                  <a:t>開班人數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215034528"/>
        <c:crosses val="autoZero"/>
        <c:crossBetween val="between"/>
      </c:valAx>
    </c:plotArea>
    <c:plotVisOnly val="1"/>
    <c:dispBlanksAs val="gap"/>
    <c:showDLblsOverMax val="1"/>
  </c:chart>
  <c:spPr>
    <a:gradFill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1"/>
  <c:style val="2"/>
  <c:chart>
    <c:title>
      <c:tx>
        <c:rich>
          <a:bodyPr/>
          <a:lstStyle/>
          <a:p>
            <a:endParaRPr lang="zh-TW" altLang="en-US"/>
          </a:p>
        </c:rich>
      </c:tx>
      <c:overlay val="0"/>
      <c:spPr>
        <a:noFill/>
        <a:ln>
          <a:noFill/>
          <a:prstDash val="solid"/>
        </a:ln>
      </c:spPr>
    </c:title>
    <c:autoTitleDeleted val="0"/>
    <c:view3D>
      <c:rotX val="15"/>
      <c:rotY val="20"/>
      <c:rAngAx val="1"/>
    </c:view3D>
    <c:floor>
      <c:thickness val="0"/>
      <c:spPr>
        <a:noFill/>
        <a:ln>
          <a:noFill/>
          <a:prstDash val="solid"/>
        </a:ln>
        <a:sp3d/>
      </c:spPr>
    </c:floor>
    <c:sideWall>
      <c:thickness val="0"/>
      <c:spPr>
        <a:noFill/>
        <a:ln>
          <a:noFill/>
          <a:prstDash val="solid"/>
        </a:ln>
        <a:sp3d/>
      </c:spPr>
    </c:sideWall>
    <c:backWall>
      <c:thickness val="0"/>
      <c:spPr>
        <a:noFill/>
        <a:ln>
          <a:noFill/>
          <a:prstDash val="solid"/>
        </a:ln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年營業額!$B$4</c:f>
              <c:strCache>
                <c:ptCount val="1"/>
                <c:pt idx="0">
                  <c:v>營業額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  <a:prstDash val="solid"/>
            </a:ln>
            <a:sp3d/>
          </c:spPr>
          <c:invertIfNegative val="0"/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年營業額!$A$5:$A$9</c:f>
              <c:strCache>
                <c:ptCount val="5"/>
                <c:pt idx="0">
                  <c:v>2015年</c:v>
                </c:pt>
                <c:pt idx="1">
                  <c:v>2016年</c:v>
                </c:pt>
                <c:pt idx="2">
                  <c:v>2017年</c:v>
                </c:pt>
                <c:pt idx="3">
                  <c:v>2018年</c:v>
                </c:pt>
                <c:pt idx="4">
                  <c:v>2019年</c:v>
                </c:pt>
              </c:strCache>
            </c:strRef>
          </c:cat>
          <c:val>
            <c:numRef>
              <c:f>年營業額!$B$5:$B$9</c:f>
              <c:numCache>
                <c:formatCode>"$"#,##0_);[Red]\("$"#,##0\)</c:formatCode>
                <c:ptCount val="5"/>
                <c:pt idx="0">
                  <c:v>343772</c:v>
                </c:pt>
                <c:pt idx="1">
                  <c:v>585370</c:v>
                </c:pt>
                <c:pt idx="2">
                  <c:v>364134</c:v>
                </c:pt>
                <c:pt idx="3">
                  <c:v>577569</c:v>
                </c:pt>
                <c:pt idx="4">
                  <c:v>749502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34-442A-B534-57A32C4A3EA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305643840"/>
        <c:axId val="1305447632"/>
        <c:axId val="0"/>
      </c:bar3DChart>
      <c:catAx>
        <c:axId val="130564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305447632"/>
        <c:crosses val="autoZero"/>
        <c:auto val="1"/>
        <c:lblAlgn val="ctr"/>
        <c:lblOffset val="100"/>
        <c:noMultiLvlLbl val="0"/>
      </c:catAx>
      <c:valAx>
        <c:axId val="1305447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prstDash val="solid"/>
              <a:round/>
            </a:ln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305643840"/>
        <c:crosses val="autoZero"/>
        <c:crossBetween val="between"/>
      </c:valAx>
    </c:plotArea>
    <c:plotVisOnly val="1"/>
    <c:dispBlanksAs val="gap"/>
    <c:showDLblsOverMax val="1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  <a:prstDash val="solid"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10</xdr:row>
      <xdr:rowOff>76200</xdr:rowOff>
    </xdr:from>
    <xdr:to>
      <xdr:col>7</xdr:col>
      <xdr:colOff>504825</xdr:colOff>
      <xdr:row>22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I5" sqref="I5"/>
    </sheetView>
  </sheetViews>
  <sheetFormatPr defaultRowHeight="15.75" x14ac:dyDescent="0.25"/>
  <cols>
    <col min="2" max="2" width="9.5703125" bestFit="1" customWidth="1"/>
    <col min="3" max="6" width="14" customWidth="1"/>
  </cols>
  <sheetData>
    <row r="1" spans="1:8" ht="19.5" customHeight="1" x14ac:dyDescent="0.3">
      <c r="A1" s="3" t="s">
        <v>0</v>
      </c>
    </row>
    <row r="2" spans="1:8" x14ac:dyDescent="0.25">
      <c r="A2" t="s">
        <v>1</v>
      </c>
    </row>
    <row r="4" spans="1:8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s="2" t="s">
        <v>9</v>
      </c>
    </row>
    <row r="5" spans="1:8" x14ac:dyDescent="0.25">
      <c r="A5" t="s">
        <v>10</v>
      </c>
      <c r="B5">
        <f ca="1">CHOOSE(RANDBETWEEN(1,4),6,12,12,6)</f>
        <v>12</v>
      </c>
      <c r="C5">
        <f ca="1">CHOOSE(RANDBETWEEN(1,4),15,12,15,12)</f>
        <v>15</v>
      </c>
      <c r="D5">
        <f ca="1">CHOOSE(RANDBETWEEN(1,4),12,12,15,12)</f>
        <v>12</v>
      </c>
      <c r="E5">
        <f ca="1">CHOOSE(RANDBETWEEN(1,4),6,12,6,6)</f>
        <v>6</v>
      </c>
      <c r="F5">
        <f ca="1">CHOOSE(RANDBETWEEN(1,4),9,12,12,9)</f>
        <v>9</v>
      </c>
      <c r="G5">
        <f ca="1">CHOOSE(RANDBETWEEN(1,4),6,12,9,12)</f>
        <v>9</v>
      </c>
      <c r="H5">
        <f ca="1">SUM(B5:G5)</f>
        <v>63</v>
      </c>
    </row>
    <row r="6" spans="1:8" x14ac:dyDescent="0.25">
      <c r="A6" t="s">
        <v>11</v>
      </c>
      <c r="B6">
        <f ca="1">CHOOSE(RANDBETWEEN(1,4),6,12,12,6)</f>
        <v>12</v>
      </c>
      <c r="C6">
        <f ca="1">CHOOSE(RANDBETWEEN(1,4),15,12,15,12)</f>
        <v>15</v>
      </c>
      <c r="D6">
        <f ca="1">CHOOSE(RANDBETWEEN(1,4),12,12,15,12)</f>
        <v>12</v>
      </c>
      <c r="E6">
        <f ca="1">CHOOSE(RANDBETWEEN(1,4),6,12,6,6)</f>
        <v>6</v>
      </c>
      <c r="F6">
        <f ca="1">CHOOSE(RANDBETWEEN(1,4),9,12,12,9)</f>
        <v>9</v>
      </c>
      <c r="G6">
        <f ca="1">CHOOSE(RANDBETWEEN(1,4),6,12,9,12)</f>
        <v>12</v>
      </c>
      <c r="H6">
        <f ca="1">SUM(B6:G6)</f>
        <v>66</v>
      </c>
    </row>
    <row r="7" spans="1:8" x14ac:dyDescent="0.25">
      <c r="A7" t="s">
        <v>12</v>
      </c>
      <c r="B7">
        <f ca="1">CHOOSE(RANDBETWEEN(1,4),6,12,12,6)</f>
        <v>6</v>
      </c>
      <c r="C7">
        <f ca="1">CHOOSE(RANDBETWEEN(1,4),15,12,15,12)</f>
        <v>12</v>
      </c>
      <c r="D7">
        <f ca="1">CHOOSE(RANDBETWEEN(1,4),12,12,15,12)</f>
        <v>12</v>
      </c>
      <c r="E7">
        <f ca="1">CHOOSE(RANDBETWEEN(1,4),6,12,6,6)</f>
        <v>6</v>
      </c>
      <c r="F7">
        <f ca="1">CHOOSE(RANDBETWEEN(1,4),9,12,12,9)</f>
        <v>9</v>
      </c>
      <c r="G7">
        <f ca="1">CHOOSE(RANDBETWEEN(1,4),6,12,9,12)</f>
        <v>9</v>
      </c>
      <c r="H7">
        <f ca="1">SUM(B7:G7)</f>
        <v>54</v>
      </c>
    </row>
    <row r="8" spans="1:8" x14ac:dyDescent="0.25">
      <c r="A8" t="s">
        <v>13</v>
      </c>
      <c r="B8">
        <f ca="1">CHOOSE(RANDBETWEEN(1,4),6,12,12,6)</f>
        <v>12</v>
      </c>
      <c r="C8">
        <f ca="1">CHOOSE(RANDBETWEEN(1,4),15,12,15,12)</f>
        <v>15</v>
      </c>
      <c r="D8">
        <f ca="1">CHOOSE(RANDBETWEEN(1,4),12,12,15,12)</f>
        <v>12</v>
      </c>
      <c r="E8">
        <f ca="1">CHOOSE(RANDBETWEEN(1,4),6,12,6,6)</f>
        <v>12</v>
      </c>
      <c r="F8">
        <f ca="1">CHOOSE(RANDBETWEEN(1,4),9,12,12,9)</f>
        <v>9</v>
      </c>
      <c r="G8">
        <f ca="1">CHOOSE(RANDBETWEEN(1,4),6,12,9,12)</f>
        <v>12</v>
      </c>
      <c r="H8">
        <f ca="1">SUM(B8:G8)</f>
        <v>72</v>
      </c>
    </row>
    <row r="9" spans="1:8" x14ac:dyDescent="0.25">
      <c r="A9" t="s">
        <v>14</v>
      </c>
      <c r="B9">
        <f ca="1">CHOOSE(RANDBETWEEN(1,4),6,12,12,6)</f>
        <v>6</v>
      </c>
      <c r="C9">
        <f ca="1">CHOOSE(RANDBETWEEN(1,4),15,12,15,12)</f>
        <v>12</v>
      </c>
      <c r="D9">
        <f ca="1">CHOOSE(RANDBETWEEN(1,4),12,12,15,12)</f>
        <v>12</v>
      </c>
      <c r="E9">
        <f ca="1">CHOOSE(RANDBETWEEN(1,4),6,12,6,6)</f>
        <v>6</v>
      </c>
      <c r="F9">
        <f ca="1">CHOOSE(RANDBETWEEN(1,4),9,12,12,9)</f>
        <v>12</v>
      </c>
      <c r="G9">
        <f ca="1">CHOOSE(RANDBETWEEN(1,4),6,12,9,12)</f>
        <v>9</v>
      </c>
      <c r="H9">
        <f ca="1">SUM(B9:G9)</f>
        <v>57</v>
      </c>
    </row>
    <row r="10" spans="1:8" x14ac:dyDescent="0.25">
      <c r="A10" t="s">
        <v>9</v>
      </c>
      <c r="B10">
        <f t="shared" ref="B10:H10" ca="1" si="0">SUM(B5:B9)</f>
        <v>48</v>
      </c>
      <c r="C10">
        <f t="shared" ca="1" si="0"/>
        <v>69</v>
      </c>
      <c r="D10">
        <f t="shared" ca="1" si="0"/>
        <v>60</v>
      </c>
      <c r="E10">
        <f t="shared" ca="1" si="0"/>
        <v>36</v>
      </c>
      <c r="F10">
        <f t="shared" ca="1" si="0"/>
        <v>48</v>
      </c>
      <c r="G10">
        <f t="shared" ca="1" si="0"/>
        <v>51</v>
      </c>
      <c r="H10">
        <f t="shared" ca="1" si="0"/>
        <v>312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>
      <selection activeCell="K14" sqref="K14"/>
    </sheetView>
  </sheetViews>
  <sheetFormatPr defaultColWidth="9.140625" defaultRowHeight="15" x14ac:dyDescent="0.25"/>
  <cols>
    <col min="1" max="1" width="24.7109375" style="1" bestFit="1" customWidth="1"/>
    <col min="2" max="2" width="6.7109375" style="1" customWidth="1"/>
    <col min="3" max="7" width="9.5703125" style="1" customWidth="1"/>
    <col min="8" max="8" width="11.140625" style="1" customWidth="1"/>
    <col min="9" max="9" width="9.140625" style="1" customWidth="1"/>
    <col min="10" max="16384" width="9.140625" style="1"/>
  </cols>
  <sheetData>
    <row r="1" spans="1:8" ht="18.75" customHeight="1" x14ac:dyDescent="0.3">
      <c r="A1" s="4" t="s">
        <v>15</v>
      </c>
    </row>
    <row r="2" spans="1:8" x14ac:dyDescent="0.25">
      <c r="A2" s="1" t="s">
        <v>16</v>
      </c>
    </row>
    <row r="3" spans="1:8" x14ac:dyDescent="0.25"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1" t="s">
        <v>23</v>
      </c>
    </row>
    <row r="4" spans="1:8" x14ac:dyDescent="0.25">
      <c r="A4" s="1" t="s">
        <v>24</v>
      </c>
      <c r="B4" s="1">
        <f t="shared" ref="B4:B35" ca="1" si="0">CHOOSE(RANDBETWEEN(1,4),6,8,12,7)</f>
        <v>6</v>
      </c>
      <c r="C4" s="1">
        <f t="shared" ref="C4:G13" ca="1" si="1">CHOOSE(RANDBETWEEN(1,18),3,3,4,4,5,5,6,7,8,10,9,5,6,4,3,2,2,5,)</f>
        <v>3</v>
      </c>
      <c r="D4" s="1">
        <f t="shared" ca="1" si="1"/>
        <v>10</v>
      </c>
      <c r="E4" s="1">
        <f t="shared" ca="1" si="1"/>
        <v>4</v>
      </c>
      <c r="F4" s="1">
        <f t="shared" ca="1" si="1"/>
        <v>3</v>
      </c>
      <c r="G4" s="1">
        <f t="shared" ca="1" si="1"/>
        <v>2</v>
      </c>
    </row>
    <row r="5" spans="1:8" x14ac:dyDescent="0.25">
      <c r="A5" s="1" t="s">
        <v>25</v>
      </c>
      <c r="B5" s="1">
        <f t="shared" ca="1" si="0"/>
        <v>6</v>
      </c>
      <c r="C5" s="1">
        <f t="shared" ca="1" si="1"/>
        <v>3</v>
      </c>
      <c r="D5" s="1">
        <f t="shared" ca="1" si="1"/>
        <v>6</v>
      </c>
      <c r="E5" s="1">
        <f t="shared" ca="1" si="1"/>
        <v>3</v>
      </c>
      <c r="F5" s="1">
        <f t="shared" ca="1" si="1"/>
        <v>5</v>
      </c>
      <c r="G5" s="1">
        <f t="shared" ca="1" si="1"/>
        <v>4</v>
      </c>
    </row>
    <row r="6" spans="1:8" x14ac:dyDescent="0.25">
      <c r="A6" s="1" t="s">
        <v>26</v>
      </c>
      <c r="B6" s="1">
        <f t="shared" ca="1" si="0"/>
        <v>12</v>
      </c>
      <c r="C6" s="1">
        <f t="shared" ca="1" si="1"/>
        <v>4</v>
      </c>
      <c r="D6" s="1">
        <f t="shared" ca="1" si="1"/>
        <v>2</v>
      </c>
      <c r="E6" s="1">
        <f t="shared" ca="1" si="1"/>
        <v>5</v>
      </c>
      <c r="F6" s="1">
        <f t="shared" ca="1" si="1"/>
        <v>5</v>
      </c>
      <c r="G6" s="1">
        <f t="shared" ca="1" si="1"/>
        <v>5</v>
      </c>
    </row>
    <row r="7" spans="1:8" x14ac:dyDescent="0.25">
      <c r="A7" s="1" t="s">
        <v>27</v>
      </c>
      <c r="B7" s="1">
        <f t="shared" ca="1" si="0"/>
        <v>6</v>
      </c>
      <c r="C7" s="1">
        <f t="shared" ca="1" si="1"/>
        <v>5</v>
      </c>
      <c r="D7" s="1">
        <f t="shared" ca="1" si="1"/>
        <v>5</v>
      </c>
      <c r="E7" s="1">
        <f t="shared" ca="1" si="1"/>
        <v>3</v>
      </c>
      <c r="F7" s="1">
        <f t="shared" ca="1" si="1"/>
        <v>5</v>
      </c>
      <c r="G7" s="1">
        <f t="shared" ca="1" si="1"/>
        <v>3</v>
      </c>
    </row>
    <row r="8" spans="1:8" x14ac:dyDescent="0.25">
      <c r="A8" s="1" t="s">
        <v>28</v>
      </c>
      <c r="B8" s="1">
        <f t="shared" ca="1" si="0"/>
        <v>12</v>
      </c>
      <c r="C8" s="1">
        <f t="shared" ca="1" si="1"/>
        <v>4</v>
      </c>
      <c r="D8" s="1">
        <f t="shared" ca="1" si="1"/>
        <v>2</v>
      </c>
      <c r="E8" s="1">
        <f t="shared" ca="1" si="1"/>
        <v>2</v>
      </c>
      <c r="F8" s="1">
        <f t="shared" ca="1" si="1"/>
        <v>2</v>
      </c>
      <c r="G8" s="1">
        <f t="shared" ca="1" si="1"/>
        <v>2</v>
      </c>
    </row>
    <row r="9" spans="1:8" x14ac:dyDescent="0.25">
      <c r="A9" s="1" t="s">
        <v>29</v>
      </c>
      <c r="B9" s="1">
        <f t="shared" ca="1" si="0"/>
        <v>8</v>
      </c>
      <c r="C9" s="1">
        <f t="shared" ca="1" si="1"/>
        <v>7</v>
      </c>
      <c r="D9" s="1">
        <f t="shared" ca="1" si="1"/>
        <v>2</v>
      </c>
      <c r="E9" s="1">
        <f t="shared" ca="1" si="1"/>
        <v>5</v>
      </c>
      <c r="F9" s="1">
        <f t="shared" ca="1" si="1"/>
        <v>4</v>
      </c>
      <c r="G9" s="1">
        <f t="shared" ca="1" si="1"/>
        <v>6</v>
      </c>
    </row>
    <row r="10" spans="1:8" x14ac:dyDescent="0.25">
      <c r="A10" s="1" t="s">
        <v>30</v>
      </c>
      <c r="B10" s="1">
        <f t="shared" ca="1" si="0"/>
        <v>6</v>
      </c>
      <c r="C10" s="1">
        <f t="shared" ca="1" si="1"/>
        <v>2</v>
      </c>
      <c r="D10" s="1">
        <f t="shared" ca="1" si="1"/>
        <v>3</v>
      </c>
      <c r="E10" s="1">
        <f t="shared" ca="1" si="1"/>
        <v>2</v>
      </c>
      <c r="F10" s="1">
        <f t="shared" ca="1" si="1"/>
        <v>4</v>
      </c>
      <c r="G10" s="1">
        <f t="shared" ca="1" si="1"/>
        <v>6</v>
      </c>
    </row>
    <row r="11" spans="1:8" x14ac:dyDescent="0.25">
      <c r="A11" s="1" t="s">
        <v>31</v>
      </c>
      <c r="B11" s="1">
        <f t="shared" ca="1" si="0"/>
        <v>12</v>
      </c>
      <c r="C11" s="1">
        <f t="shared" ca="1" si="1"/>
        <v>10</v>
      </c>
      <c r="D11" s="1">
        <f t="shared" ca="1" si="1"/>
        <v>5</v>
      </c>
      <c r="E11" s="1">
        <f t="shared" ca="1" si="1"/>
        <v>9</v>
      </c>
      <c r="F11" s="1">
        <f t="shared" ca="1" si="1"/>
        <v>3</v>
      </c>
      <c r="G11" s="1">
        <f t="shared" ca="1" si="1"/>
        <v>3</v>
      </c>
    </row>
    <row r="12" spans="1:8" x14ac:dyDescent="0.25">
      <c r="A12" s="1" t="s">
        <v>32</v>
      </c>
      <c r="B12" s="1">
        <f t="shared" ca="1" si="0"/>
        <v>8</v>
      </c>
      <c r="C12" s="1">
        <f t="shared" ca="1" si="1"/>
        <v>3</v>
      </c>
      <c r="D12" s="1">
        <f t="shared" ca="1" si="1"/>
        <v>4</v>
      </c>
      <c r="E12" s="1">
        <f t="shared" ca="1" si="1"/>
        <v>5</v>
      </c>
      <c r="F12" s="1">
        <f t="shared" ca="1" si="1"/>
        <v>4</v>
      </c>
      <c r="G12" s="1">
        <f t="shared" ca="1" si="1"/>
        <v>4</v>
      </c>
    </row>
    <row r="13" spans="1:8" x14ac:dyDescent="0.25">
      <c r="A13" s="1" t="s">
        <v>33</v>
      </c>
      <c r="B13" s="1">
        <f t="shared" ca="1" si="0"/>
        <v>12</v>
      </c>
      <c r="C13" s="1">
        <f t="shared" ca="1" si="1"/>
        <v>6</v>
      </c>
      <c r="D13" s="1">
        <f t="shared" ca="1" si="1"/>
        <v>4</v>
      </c>
      <c r="E13" s="1">
        <f t="shared" ca="1" si="1"/>
        <v>2</v>
      </c>
      <c r="F13" s="1">
        <f t="shared" ca="1" si="1"/>
        <v>4</v>
      </c>
      <c r="G13" s="1">
        <f t="shared" ca="1" si="1"/>
        <v>5</v>
      </c>
    </row>
    <row r="14" spans="1:8" x14ac:dyDescent="0.25">
      <c r="A14" s="1" t="s">
        <v>34</v>
      </c>
      <c r="B14" s="1">
        <f t="shared" ca="1" si="0"/>
        <v>12</v>
      </c>
      <c r="C14" s="1">
        <f t="shared" ref="C14:G23" ca="1" si="2">CHOOSE(RANDBETWEEN(1,18),3,3,4,4,5,5,6,7,8,10,9,5,6,4,3,2,2,5,)</f>
        <v>3</v>
      </c>
      <c r="D14" s="1">
        <f t="shared" ca="1" si="2"/>
        <v>4</v>
      </c>
      <c r="E14" s="1">
        <f t="shared" ca="1" si="2"/>
        <v>2</v>
      </c>
      <c r="F14" s="1">
        <f t="shared" ca="1" si="2"/>
        <v>4</v>
      </c>
      <c r="G14" s="1">
        <f t="shared" ca="1" si="2"/>
        <v>2</v>
      </c>
    </row>
    <row r="15" spans="1:8" x14ac:dyDescent="0.25">
      <c r="A15" s="1" t="s">
        <v>35</v>
      </c>
      <c r="B15" s="1">
        <f t="shared" ca="1" si="0"/>
        <v>7</v>
      </c>
      <c r="C15" s="1">
        <f t="shared" ca="1" si="2"/>
        <v>3</v>
      </c>
      <c r="D15" s="1">
        <f t="shared" ca="1" si="2"/>
        <v>7</v>
      </c>
      <c r="E15" s="1">
        <f t="shared" ca="1" si="2"/>
        <v>7</v>
      </c>
      <c r="F15" s="1">
        <f t="shared" ca="1" si="2"/>
        <v>6</v>
      </c>
      <c r="G15" s="1">
        <f t="shared" ca="1" si="2"/>
        <v>10</v>
      </c>
    </row>
    <row r="16" spans="1:8" x14ac:dyDescent="0.25">
      <c r="A16" s="1" t="s">
        <v>36</v>
      </c>
      <c r="B16" s="1">
        <f t="shared" ca="1" si="0"/>
        <v>8</v>
      </c>
      <c r="C16" s="1">
        <f t="shared" ca="1" si="2"/>
        <v>5</v>
      </c>
      <c r="D16" s="1">
        <f t="shared" ca="1" si="2"/>
        <v>2</v>
      </c>
      <c r="E16" s="1">
        <f t="shared" ca="1" si="2"/>
        <v>9</v>
      </c>
      <c r="F16" s="1">
        <f t="shared" ca="1" si="2"/>
        <v>4</v>
      </c>
      <c r="G16" s="1">
        <f t="shared" ca="1" si="2"/>
        <v>5</v>
      </c>
    </row>
    <row r="17" spans="1:7" x14ac:dyDescent="0.25">
      <c r="A17" s="1" t="s">
        <v>37</v>
      </c>
      <c r="B17" s="1">
        <f t="shared" ca="1" si="0"/>
        <v>7</v>
      </c>
      <c r="C17" s="1">
        <f t="shared" ca="1" si="2"/>
        <v>3</v>
      </c>
      <c r="D17" s="1">
        <f t="shared" ca="1" si="2"/>
        <v>5</v>
      </c>
      <c r="E17" s="1">
        <f t="shared" ca="1" si="2"/>
        <v>5</v>
      </c>
      <c r="F17" s="1">
        <f t="shared" ca="1" si="2"/>
        <v>5</v>
      </c>
      <c r="G17" s="1">
        <f t="shared" ca="1" si="2"/>
        <v>3</v>
      </c>
    </row>
    <row r="18" spans="1:7" x14ac:dyDescent="0.25">
      <c r="A18" s="1" t="s">
        <v>38</v>
      </c>
      <c r="B18" s="1">
        <f t="shared" ca="1" si="0"/>
        <v>8</v>
      </c>
      <c r="C18" s="1">
        <f t="shared" ca="1" si="2"/>
        <v>4</v>
      </c>
      <c r="D18" s="1">
        <f t="shared" ca="1" si="2"/>
        <v>3</v>
      </c>
      <c r="E18" s="1">
        <f t="shared" ca="1" si="2"/>
        <v>7</v>
      </c>
      <c r="F18" s="1">
        <f t="shared" ca="1" si="2"/>
        <v>4</v>
      </c>
      <c r="G18" s="1">
        <f t="shared" ca="1" si="2"/>
        <v>4</v>
      </c>
    </row>
    <row r="19" spans="1:7" x14ac:dyDescent="0.25">
      <c r="A19" s="1" t="s">
        <v>39</v>
      </c>
      <c r="B19" s="1">
        <f t="shared" ca="1" si="0"/>
        <v>8</v>
      </c>
      <c r="C19" s="1">
        <f t="shared" ca="1" si="2"/>
        <v>2</v>
      </c>
      <c r="D19" s="1">
        <f t="shared" ca="1" si="2"/>
        <v>10</v>
      </c>
      <c r="E19" s="1">
        <f t="shared" ca="1" si="2"/>
        <v>3</v>
      </c>
      <c r="F19" s="1">
        <f t="shared" ca="1" si="2"/>
        <v>5</v>
      </c>
      <c r="G19" s="1">
        <f t="shared" ca="1" si="2"/>
        <v>2</v>
      </c>
    </row>
    <row r="20" spans="1:7" x14ac:dyDescent="0.25">
      <c r="A20" s="1" t="s">
        <v>40</v>
      </c>
      <c r="B20" s="1">
        <f t="shared" ca="1" si="0"/>
        <v>12</v>
      </c>
      <c r="C20" s="1">
        <f t="shared" ca="1" si="2"/>
        <v>4</v>
      </c>
      <c r="D20" s="1">
        <f t="shared" ca="1" si="2"/>
        <v>3</v>
      </c>
      <c r="E20" s="1">
        <f t="shared" ca="1" si="2"/>
        <v>4</v>
      </c>
      <c r="F20" s="1">
        <f t="shared" ca="1" si="2"/>
        <v>3</v>
      </c>
      <c r="G20" s="1">
        <f t="shared" ca="1" si="2"/>
        <v>6</v>
      </c>
    </row>
    <row r="21" spans="1:7" x14ac:dyDescent="0.25">
      <c r="A21" s="1" t="s">
        <v>41</v>
      </c>
      <c r="B21" s="1">
        <f t="shared" ca="1" si="0"/>
        <v>6</v>
      </c>
      <c r="C21" s="1">
        <f t="shared" ca="1" si="2"/>
        <v>6</v>
      </c>
      <c r="D21" s="1">
        <f t="shared" ca="1" si="2"/>
        <v>5</v>
      </c>
      <c r="E21" s="1">
        <f t="shared" ca="1" si="2"/>
        <v>2</v>
      </c>
      <c r="F21" s="1">
        <f t="shared" ca="1" si="2"/>
        <v>8</v>
      </c>
      <c r="G21" s="1">
        <f t="shared" ca="1" si="2"/>
        <v>6</v>
      </c>
    </row>
    <row r="22" spans="1:7" x14ac:dyDescent="0.25">
      <c r="A22" s="1" t="s">
        <v>42</v>
      </c>
      <c r="B22" s="1">
        <f t="shared" ca="1" si="0"/>
        <v>12</v>
      </c>
      <c r="C22" s="1">
        <f t="shared" ca="1" si="2"/>
        <v>3</v>
      </c>
      <c r="D22" s="1">
        <f t="shared" ca="1" si="2"/>
        <v>5</v>
      </c>
      <c r="E22" s="1">
        <f t="shared" ca="1" si="2"/>
        <v>5</v>
      </c>
      <c r="F22" s="1">
        <f t="shared" ca="1" si="2"/>
        <v>3</v>
      </c>
      <c r="G22" s="1">
        <f t="shared" ca="1" si="2"/>
        <v>10</v>
      </c>
    </row>
    <row r="23" spans="1:7" x14ac:dyDescent="0.25">
      <c r="A23" s="1" t="s">
        <v>43</v>
      </c>
      <c r="B23" s="1">
        <f t="shared" ca="1" si="0"/>
        <v>7</v>
      </c>
      <c r="C23" s="1">
        <f t="shared" ca="1" si="2"/>
        <v>3</v>
      </c>
      <c r="D23" s="1">
        <f t="shared" ca="1" si="2"/>
        <v>8</v>
      </c>
      <c r="E23" s="1">
        <f t="shared" ca="1" si="2"/>
        <v>10</v>
      </c>
      <c r="F23" s="1">
        <f t="shared" ca="1" si="2"/>
        <v>2</v>
      </c>
      <c r="G23" s="1">
        <f t="shared" ca="1" si="2"/>
        <v>4</v>
      </c>
    </row>
    <row r="24" spans="1:7" x14ac:dyDescent="0.25">
      <c r="A24" s="1" t="s">
        <v>44</v>
      </c>
      <c r="B24" s="1">
        <f t="shared" ca="1" si="0"/>
        <v>7</v>
      </c>
      <c r="C24" s="1">
        <f t="shared" ref="C24:G35" ca="1" si="3">CHOOSE(RANDBETWEEN(1,18),3,3,4,4,5,5,6,7,8,10,9,5,6,4,3,2,2,5,)</f>
        <v>6</v>
      </c>
      <c r="D24" s="1">
        <f t="shared" ca="1" si="3"/>
        <v>2</v>
      </c>
      <c r="E24" s="1">
        <f t="shared" ca="1" si="3"/>
        <v>4</v>
      </c>
      <c r="F24" s="1">
        <f t="shared" ca="1" si="3"/>
        <v>4</v>
      </c>
      <c r="G24" s="1">
        <f t="shared" ca="1" si="3"/>
        <v>3</v>
      </c>
    </row>
    <row r="25" spans="1:7" x14ac:dyDescent="0.25">
      <c r="A25" s="1" t="s">
        <v>45</v>
      </c>
      <c r="B25" s="1">
        <f t="shared" ca="1" si="0"/>
        <v>8</v>
      </c>
      <c r="C25" s="1">
        <f t="shared" ca="1" si="3"/>
        <v>5</v>
      </c>
      <c r="D25" s="1">
        <f t="shared" ca="1" si="3"/>
        <v>5</v>
      </c>
      <c r="E25" s="1">
        <f t="shared" ca="1" si="3"/>
        <v>5</v>
      </c>
      <c r="F25" s="1">
        <f t="shared" ca="1" si="3"/>
        <v>4</v>
      </c>
      <c r="G25" s="1">
        <f t="shared" ca="1" si="3"/>
        <v>4</v>
      </c>
    </row>
    <row r="26" spans="1:7" x14ac:dyDescent="0.25">
      <c r="A26" s="1" t="s">
        <v>46</v>
      </c>
      <c r="B26" s="1">
        <f t="shared" ca="1" si="0"/>
        <v>8</v>
      </c>
      <c r="C26" s="1">
        <f t="shared" ca="1" si="3"/>
        <v>2</v>
      </c>
      <c r="D26" s="1">
        <f t="shared" ca="1" si="3"/>
        <v>3</v>
      </c>
      <c r="E26" s="1">
        <f t="shared" ca="1" si="3"/>
        <v>8</v>
      </c>
      <c r="F26" s="1">
        <f t="shared" ca="1" si="3"/>
        <v>5</v>
      </c>
      <c r="G26" s="1">
        <f t="shared" ca="1" si="3"/>
        <v>6</v>
      </c>
    </row>
    <row r="27" spans="1:7" x14ac:dyDescent="0.25">
      <c r="A27" s="1" t="s">
        <v>47</v>
      </c>
      <c r="B27" s="1">
        <f t="shared" ca="1" si="0"/>
        <v>6</v>
      </c>
      <c r="C27" s="1">
        <f t="shared" ca="1" si="3"/>
        <v>4</v>
      </c>
      <c r="D27" s="1">
        <f t="shared" ca="1" si="3"/>
        <v>4</v>
      </c>
      <c r="E27" s="1">
        <f t="shared" ca="1" si="3"/>
        <v>5</v>
      </c>
      <c r="F27" s="1">
        <f t="shared" ca="1" si="3"/>
        <v>3</v>
      </c>
      <c r="G27" s="1">
        <f t="shared" ca="1" si="3"/>
        <v>6</v>
      </c>
    </row>
    <row r="28" spans="1:7" x14ac:dyDescent="0.25">
      <c r="A28" s="1" t="s">
        <v>48</v>
      </c>
      <c r="B28" s="1">
        <f t="shared" ca="1" si="0"/>
        <v>6</v>
      </c>
      <c r="C28" s="1">
        <f t="shared" ca="1" si="3"/>
        <v>5</v>
      </c>
      <c r="D28" s="1">
        <f t="shared" ca="1" si="3"/>
        <v>7</v>
      </c>
      <c r="E28" s="1">
        <f t="shared" ca="1" si="3"/>
        <v>5</v>
      </c>
      <c r="F28" s="1">
        <f t="shared" ca="1" si="3"/>
        <v>5</v>
      </c>
      <c r="G28" s="1">
        <f t="shared" ca="1" si="3"/>
        <v>2</v>
      </c>
    </row>
    <row r="29" spans="1:7" x14ac:dyDescent="0.25">
      <c r="A29" s="1" t="s">
        <v>49</v>
      </c>
      <c r="B29" s="1">
        <f t="shared" ca="1" si="0"/>
        <v>7</v>
      </c>
      <c r="C29" s="1">
        <f t="shared" ca="1" si="3"/>
        <v>5</v>
      </c>
      <c r="D29" s="1">
        <f t="shared" ca="1" si="3"/>
        <v>3</v>
      </c>
      <c r="E29" s="1">
        <f t="shared" ca="1" si="3"/>
        <v>10</v>
      </c>
      <c r="F29" s="1">
        <f t="shared" ca="1" si="3"/>
        <v>6</v>
      </c>
      <c r="G29" s="1">
        <f t="shared" ca="1" si="3"/>
        <v>5</v>
      </c>
    </row>
    <row r="30" spans="1:7" x14ac:dyDescent="0.25">
      <c r="A30" s="1" t="s">
        <v>50</v>
      </c>
      <c r="B30" s="1">
        <f t="shared" ca="1" si="0"/>
        <v>6</v>
      </c>
      <c r="C30" s="1">
        <f t="shared" ca="1" si="3"/>
        <v>6</v>
      </c>
      <c r="D30" s="1">
        <f t="shared" ca="1" si="3"/>
        <v>3</v>
      </c>
      <c r="E30" s="1">
        <f t="shared" ca="1" si="3"/>
        <v>9</v>
      </c>
      <c r="F30" s="1">
        <f t="shared" ca="1" si="3"/>
        <v>2</v>
      </c>
      <c r="G30" s="1">
        <f t="shared" ca="1" si="3"/>
        <v>4</v>
      </c>
    </row>
    <row r="31" spans="1:7" x14ac:dyDescent="0.25">
      <c r="A31" s="1" t="s">
        <v>51</v>
      </c>
      <c r="B31" s="1">
        <f t="shared" ca="1" si="0"/>
        <v>12</v>
      </c>
      <c r="C31" s="1">
        <f t="shared" ca="1" si="3"/>
        <v>5</v>
      </c>
      <c r="D31" s="1">
        <f t="shared" ca="1" si="3"/>
        <v>4</v>
      </c>
      <c r="E31" s="1">
        <f t="shared" ca="1" si="3"/>
        <v>5</v>
      </c>
      <c r="F31" s="1">
        <f t="shared" ca="1" si="3"/>
        <v>4</v>
      </c>
      <c r="G31" s="1">
        <f t="shared" ca="1" si="3"/>
        <v>2</v>
      </c>
    </row>
    <row r="32" spans="1:7" x14ac:dyDescent="0.25">
      <c r="A32" s="1" t="s">
        <v>52</v>
      </c>
      <c r="B32" s="1">
        <f t="shared" ca="1" si="0"/>
        <v>8</v>
      </c>
      <c r="C32" s="1">
        <f t="shared" ca="1" si="3"/>
        <v>5</v>
      </c>
      <c r="D32" s="1">
        <f t="shared" ca="1" si="3"/>
        <v>10</v>
      </c>
      <c r="E32" s="1">
        <f t="shared" ca="1" si="3"/>
        <v>5</v>
      </c>
      <c r="F32" s="1">
        <f t="shared" ca="1" si="3"/>
        <v>5</v>
      </c>
      <c r="G32" s="1">
        <f t="shared" ca="1" si="3"/>
        <v>6</v>
      </c>
    </row>
    <row r="33" spans="1:7" x14ac:dyDescent="0.25">
      <c r="A33" s="1" t="s">
        <v>53</v>
      </c>
      <c r="B33" s="1">
        <f t="shared" ca="1" si="0"/>
        <v>6</v>
      </c>
      <c r="C33" s="1">
        <f t="shared" ca="1" si="3"/>
        <v>5</v>
      </c>
      <c r="D33" s="1">
        <f t="shared" ca="1" si="3"/>
        <v>5</v>
      </c>
      <c r="E33" s="1">
        <f t="shared" ca="1" si="3"/>
        <v>9</v>
      </c>
      <c r="F33" s="1">
        <f t="shared" ca="1" si="3"/>
        <v>5</v>
      </c>
      <c r="G33" s="1">
        <f t="shared" ca="1" si="3"/>
        <v>4</v>
      </c>
    </row>
    <row r="34" spans="1:7" x14ac:dyDescent="0.25">
      <c r="A34" s="1" t="s">
        <v>54</v>
      </c>
      <c r="B34" s="1">
        <f t="shared" ca="1" si="0"/>
        <v>7</v>
      </c>
      <c r="C34" s="1">
        <f t="shared" ca="1" si="3"/>
        <v>5</v>
      </c>
      <c r="D34" s="1">
        <f t="shared" ca="1" si="3"/>
        <v>10</v>
      </c>
      <c r="E34" s="1">
        <f t="shared" ca="1" si="3"/>
        <v>4</v>
      </c>
      <c r="F34" s="1">
        <f t="shared" ca="1" si="3"/>
        <v>3</v>
      </c>
      <c r="G34" s="1">
        <f t="shared" ca="1" si="3"/>
        <v>8</v>
      </c>
    </row>
    <row r="35" spans="1:7" x14ac:dyDescent="0.25">
      <c r="A35" s="1" t="s">
        <v>55</v>
      </c>
      <c r="B35" s="1">
        <f t="shared" ca="1" si="0"/>
        <v>7</v>
      </c>
      <c r="C35" s="1">
        <f t="shared" ca="1" si="3"/>
        <v>3</v>
      </c>
      <c r="D35" s="1">
        <f t="shared" ca="1" si="3"/>
        <v>7</v>
      </c>
      <c r="E35" s="1">
        <f t="shared" ca="1" si="3"/>
        <v>4</v>
      </c>
      <c r="F35" s="1">
        <f t="shared" ca="1" si="3"/>
        <v>4</v>
      </c>
      <c r="G35" s="1">
        <f t="shared" ca="1" si="3"/>
        <v>2</v>
      </c>
    </row>
  </sheetData>
  <phoneticPr fontId="3" type="noConversion"/>
  <pageMargins left="0.7" right="0.7" top="0.75" bottom="0.75" header="0.3" footer="0.3"/>
  <pageSetup paperSize="9" orientation="portrait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5BFA71DC-A314-4EED-9C70-0EB9ED1FE3E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經管管理!C4:G4</xm:f>
              <xm:sqref>H4</xm:sqref>
            </x14:sparkline>
            <x14:sparkline>
              <xm:f>經管管理!C5:G5</xm:f>
              <xm:sqref>H5</xm:sqref>
            </x14:sparkline>
            <x14:sparkline>
              <xm:f>經管管理!C6:G6</xm:f>
              <xm:sqref>H6</xm:sqref>
            </x14:sparkline>
            <x14:sparkline>
              <xm:f>經管管理!C7:G7</xm:f>
              <xm:sqref>H7</xm:sqref>
            </x14:sparkline>
            <x14:sparkline>
              <xm:f>經管管理!C8:G8</xm:f>
              <xm:sqref>H8</xm:sqref>
            </x14:sparkline>
            <x14:sparkline>
              <xm:f>經管管理!C9:G9</xm:f>
              <xm:sqref>H9</xm:sqref>
            </x14:sparkline>
            <x14:sparkline>
              <xm:f>經管管理!C10:G10</xm:f>
              <xm:sqref>H10</xm:sqref>
            </x14:sparkline>
            <x14:sparkline>
              <xm:f>經管管理!C11:G11</xm:f>
              <xm:sqref>H11</xm:sqref>
            </x14:sparkline>
            <x14:sparkline>
              <xm:f>經管管理!C12:G12</xm:f>
              <xm:sqref>H12</xm:sqref>
            </x14:sparkline>
            <x14:sparkline>
              <xm:f>經管管理!C13:G13</xm:f>
              <xm:sqref>H13</xm:sqref>
            </x14:sparkline>
            <x14:sparkline>
              <xm:f>經管管理!C14:G14</xm:f>
              <xm:sqref>H14</xm:sqref>
            </x14:sparkline>
            <x14:sparkline>
              <xm:f>經管管理!C15:G15</xm:f>
              <xm:sqref>H15</xm:sqref>
            </x14:sparkline>
            <x14:sparkline>
              <xm:f>經管管理!C16:G16</xm:f>
              <xm:sqref>H16</xm:sqref>
            </x14:sparkline>
            <x14:sparkline>
              <xm:f>經管管理!C17:G17</xm:f>
              <xm:sqref>H17</xm:sqref>
            </x14:sparkline>
            <x14:sparkline>
              <xm:f>經管管理!C18:G18</xm:f>
              <xm:sqref>H18</xm:sqref>
            </x14:sparkline>
            <x14:sparkline>
              <xm:f>經管管理!C19:G19</xm:f>
              <xm:sqref>H19</xm:sqref>
            </x14:sparkline>
            <x14:sparkline>
              <xm:f>經管管理!C20:G20</xm:f>
              <xm:sqref>H20</xm:sqref>
            </x14:sparkline>
            <x14:sparkline>
              <xm:f>經管管理!C21:G21</xm:f>
              <xm:sqref>H21</xm:sqref>
            </x14:sparkline>
            <x14:sparkline>
              <xm:f>經管管理!C22:G22</xm:f>
              <xm:sqref>H22</xm:sqref>
            </x14:sparkline>
            <x14:sparkline>
              <xm:f>經管管理!C23:G23</xm:f>
              <xm:sqref>H23</xm:sqref>
            </x14:sparkline>
            <x14:sparkline>
              <xm:f>經管管理!C24:G24</xm:f>
              <xm:sqref>H24</xm:sqref>
            </x14:sparkline>
            <x14:sparkline>
              <xm:f>經管管理!C25:G25</xm:f>
              <xm:sqref>H25</xm:sqref>
            </x14:sparkline>
            <x14:sparkline>
              <xm:f>經管管理!C26:G26</xm:f>
              <xm:sqref>H26</xm:sqref>
            </x14:sparkline>
            <x14:sparkline>
              <xm:f>經管管理!C27:G27</xm:f>
              <xm:sqref>H27</xm:sqref>
            </x14:sparkline>
            <x14:sparkline>
              <xm:f>經管管理!C28:G28</xm:f>
              <xm:sqref>H28</xm:sqref>
            </x14:sparkline>
            <x14:sparkline>
              <xm:f>經管管理!C29:G29</xm:f>
              <xm:sqref>H29</xm:sqref>
            </x14:sparkline>
            <x14:sparkline>
              <xm:f>經管管理!C30:G30</xm:f>
              <xm:sqref>H30</xm:sqref>
            </x14:sparkline>
            <x14:sparkline>
              <xm:f>經管管理!C31:G31</xm:f>
              <xm:sqref>H31</xm:sqref>
            </x14:sparkline>
            <x14:sparkline>
              <xm:f>經管管理!C32:G32</xm:f>
              <xm:sqref>H32</xm:sqref>
            </x14:sparkline>
            <x14:sparkline>
              <xm:f>經管管理!C33:G33</xm:f>
              <xm:sqref>H33</xm:sqref>
            </x14:sparkline>
            <x14:sparkline>
              <xm:f>經管管理!C34:G34</xm:f>
              <xm:sqref>H34</xm:sqref>
            </x14:sparkline>
            <x14:sparkline>
              <xm:f>經管管理!C35:G35</xm:f>
              <xm:sqref>H35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/>
  </sheetViews>
  <sheetFormatPr defaultColWidth="9.140625" defaultRowHeight="15" x14ac:dyDescent="0.25"/>
  <cols>
    <col min="1" max="1" width="12.85546875" style="6" customWidth="1"/>
    <col min="2" max="2" width="15.28515625" style="6" customWidth="1"/>
    <col min="3" max="3" width="12.85546875" style="6" customWidth="1"/>
    <col min="4" max="4" width="9.140625" style="6" customWidth="1"/>
    <col min="5" max="16384" width="9.140625" style="6"/>
  </cols>
  <sheetData>
    <row r="1" spans="1:3" ht="18.75" customHeight="1" x14ac:dyDescent="0.3">
      <c r="A1" s="4" t="s">
        <v>56</v>
      </c>
    </row>
    <row r="2" spans="1:3" x14ac:dyDescent="0.25">
      <c r="A2" s="6" t="s">
        <v>57</v>
      </c>
    </row>
    <row r="4" spans="1:3" ht="15.75" customHeight="1" thickBot="1" x14ac:dyDescent="0.3">
      <c r="A4" s="9" t="s">
        <v>58</v>
      </c>
      <c r="B4" s="13" t="s">
        <v>59</v>
      </c>
      <c r="C4" s="13" t="s">
        <v>60</v>
      </c>
    </row>
    <row r="5" spans="1:3" ht="15.75" customHeight="1" thickTop="1" x14ac:dyDescent="0.25">
      <c r="A5" s="10" t="s">
        <v>18</v>
      </c>
      <c r="B5" s="14">
        <v>343772</v>
      </c>
      <c r="C5" s="14">
        <v>59394.638228559852</v>
      </c>
    </row>
    <row r="6" spans="1:3" x14ac:dyDescent="0.25">
      <c r="A6" s="11" t="s">
        <v>19</v>
      </c>
      <c r="B6" s="15">
        <v>585370</v>
      </c>
      <c r="C6" s="15">
        <v>112711.42287391701</v>
      </c>
    </row>
    <row r="7" spans="1:3" x14ac:dyDescent="0.25">
      <c r="A7" s="12" t="s">
        <v>20</v>
      </c>
      <c r="B7" s="16">
        <v>364134</v>
      </c>
      <c r="C7" s="16">
        <v>74621.723842748572</v>
      </c>
    </row>
    <row r="8" spans="1:3" x14ac:dyDescent="0.25">
      <c r="A8" s="11" t="s">
        <v>21</v>
      </c>
      <c r="B8" s="15">
        <v>577569</v>
      </c>
      <c r="C8" s="15">
        <v>115540.39349876461</v>
      </c>
    </row>
    <row r="9" spans="1:3" x14ac:dyDescent="0.25">
      <c r="A9" s="12" t="s">
        <v>22</v>
      </c>
      <c r="B9" s="16">
        <v>749502</v>
      </c>
      <c r="C9" s="16">
        <v>161235.57000231769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selection activeCell="D22" sqref="D22"/>
    </sheetView>
  </sheetViews>
  <sheetFormatPr defaultColWidth="9.140625" defaultRowHeight="15" x14ac:dyDescent="0.25"/>
  <cols>
    <col min="1" max="1" width="10.7109375" style="1" customWidth="1"/>
    <col min="2" max="2" width="9.140625" style="1" customWidth="1"/>
    <col min="3" max="4" width="9.5703125" style="1" customWidth="1"/>
    <col min="5" max="5" width="11.7109375" style="1" customWidth="1"/>
    <col min="6" max="6" width="14.28515625" style="1" customWidth="1"/>
    <col min="7" max="7" width="43.5703125" style="1" bestFit="1" customWidth="1"/>
    <col min="8" max="8" width="9.140625" style="1" customWidth="1"/>
    <col min="9" max="16384" width="9.140625" style="1"/>
  </cols>
  <sheetData>
    <row r="1" spans="1:7" ht="18.75" customHeight="1" x14ac:dyDescent="0.3">
      <c r="A1" s="4" t="s">
        <v>61</v>
      </c>
    </row>
    <row r="3" spans="1:7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</row>
    <row r="4" spans="1:7" x14ac:dyDescent="0.25">
      <c r="A4" s="1" t="s">
        <v>69</v>
      </c>
      <c r="B4" s="1" t="s">
        <v>70</v>
      </c>
      <c r="C4" s="1">
        <v>2006</v>
      </c>
      <c r="D4" s="1">
        <v>9</v>
      </c>
      <c r="E4" s="1">
        <v>10486</v>
      </c>
      <c r="F4" s="1" t="s">
        <v>71</v>
      </c>
      <c r="G4" s="1" t="s">
        <v>72</v>
      </c>
    </row>
    <row r="5" spans="1:7" x14ac:dyDescent="0.25">
      <c r="A5" s="1" t="s">
        <v>73</v>
      </c>
      <c r="B5" s="1" t="s">
        <v>74</v>
      </c>
      <c r="C5" s="1">
        <v>2006</v>
      </c>
      <c r="D5" s="1">
        <v>3</v>
      </c>
      <c r="E5" s="1">
        <v>9016</v>
      </c>
      <c r="F5" s="1" t="s">
        <v>75</v>
      </c>
      <c r="G5" s="1" t="s">
        <v>76</v>
      </c>
    </row>
    <row r="6" spans="1:7" x14ac:dyDescent="0.25">
      <c r="A6" s="1" t="s">
        <v>77</v>
      </c>
      <c r="B6" s="1" t="s">
        <v>78</v>
      </c>
      <c r="C6" s="1">
        <v>2007</v>
      </c>
      <c r="D6" s="1">
        <v>5</v>
      </c>
      <c r="E6" s="1">
        <v>10413</v>
      </c>
      <c r="F6" s="1" t="s">
        <v>79</v>
      </c>
      <c r="G6" s="1" t="s">
        <v>80</v>
      </c>
    </row>
    <row r="7" spans="1:7" x14ac:dyDescent="0.25">
      <c r="A7" s="1" t="s">
        <v>81</v>
      </c>
      <c r="B7" s="1" t="s">
        <v>82</v>
      </c>
      <c r="C7" s="1">
        <v>2009</v>
      </c>
      <c r="D7" s="1">
        <v>11</v>
      </c>
      <c r="E7" s="1">
        <v>5885</v>
      </c>
      <c r="F7" s="1" t="s">
        <v>71</v>
      </c>
      <c r="G7" s="1" t="s">
        <v>83</v>
      </c>
    </row>
    <row r="8" spans="1:7" x14ac:dyDescent="0.25">
      <c r="A8" s="1" t="s">
        <v>84</v>
      </c>
      <c r="B8" s="1" t="s">
        <v>85</v>
      </c>
      <c r="C8" s="1">
        <v>2009</v>
      </c>
      <c r="D8" s="1">
        <v>9</v>
      </c>
      <c r="E8" s="1">
        <v>7282</v>
      </c>
      <c r="F8" s="1" t="s">
        <v>86</v>
      </c>
      <c r="G8" s="1" t="s">
        <v>87</v>
      </c>
    </row>
    <row r="9" spans="1:7" x14ac:dyDescent="0.25">
      <c r="A9" s="1" t="s">
        <v>88</v>
      </c>
      <c r="B9" s="1" t="s">
        <v>89</v>
      </c>
      <c r="C9" s="1">
        <v>2010</v>
      </c>
      <c r="D9" s="1">
        <v>3</v>
      </c>
      <c r="E9" s="1">
        <v>3530</v>
      </c>
      <c r="F9" s="1" t="s">
        <v>71</v>
      </c>
      <c r="G9" s="1" t="s">
        <v>90</v>
      </c>
    </row>
    <row r="10" spans="1:7" x14ac:dyDescent="0.25">
      <c r="A10" s="1" t="s">
        <v>91</v>
      </c>
      <c r="B10" s="1" t="s">
        <v>92</v>
      </c>
      <c r="C10" s="1">
        <v>2012</v>
      </c>
      <c r="D10" s="1">
        <v>9</v>
      </c>
      <c r="E10" s="1">
        <v>5016</v>
      </c>
      <c r="F10" s="1" t="s">
        <v>93</v>
      </c>
      <c r="G10" s="1" t="s">
        <v>94</v>
      </c>
    </row>
    <row r="11" spans="1:7" x14ac:dyDescent="0.25">
      <c r="A11" s="1" t="s">
        <v>95</v>
      </c>
      <c r="B11" s="1" t="s">
        <v>96</v>
      </c>
      <c r="C11" s="1">
        <v>2013</v>
      </c>
      <c r="D11" s="1">
        <v>4</v>
      </c>
      <c r="E11" s="1">
        <v>4081</v>
      </c>
      <c r="F11" s="1" t="s">
        <v>71</v>
      </c>
      <c r="G11" s="1" t="s">
        <v>97</v>
      </c>
    </row>
    <row r="12" spans="1:7" x14ac:dyDescent="0.25">
      <c r="A12" s="1" t="s">
        <v>98</v>
      </c>
      <c r="B12" s="1" t="s">
        <v>99</v>
      </c>
      <c r="C12" s="1">
        <v>2013</v>
      </c>
      <c r="D12" s="1">
        <v>5</v>
      </c>
      <c r="E12" s="1">
        <v>5474</v>
      </c>
      <c r="F12" s="1" t="s">
        <v>93</v>
      </c>
      <c r="G12" s="1" t="s">
        <v>100</v>
      </c>
    </row>
    <row r="13" spans="1:7" x14ac:dyDescent="0.25">
      <c r="A13" s="1" t="s">
        <v>101</v>
      </c>
      <c r="B13" s="1" t="s">
        <v>102</v>
      </c>
      <c r="C13" s="1">
        <v>2014</v>
      </c>
      <c r="D13" s="1">
        <v>8</v>
      </c>
      <c r="E13" s="1">
        <v>4950</v>
      </c>
      <c r="F13" s="1" t="s">
        <v>103</v>
      </c>
      <c r="G13" s="1" t="s">
        <v>104</v>
      </c>
    </row>
    <row r="14" spans="1:7" x14ac:dyDescent="0.25">
      <c r="A14" s="1" t="s">
        <v>105</v>
      </c>
      <c r="B14" s="1" t="s">
        <v>106</v>
      </c>
      <c r="C14" s="1">
        <v>2014</v>
      </c>
      <c r="D14" s="1">
        <v>1</v>
      </c>
      <c r="E14" s="1">
        <v>4350</v>
      </c>
      <c r="F14" s="1" t="s">
        <v>93</v>
      </c>
      <c r="G14" s="1" t="s">
        <v>107</v>
      </c>
    </row>
    <row r="15" spans="1:7" x14ac:dyDescent="0.25">
      <c r="A15" s="1" t="s">
        <v>108</v>
      </c>
      <c r="B15" s="1" t="s">
        <v>109</v>
      </c>
      <c r="C15" s="1">
        <v>2015</v>
      </c>
      <c r="D15" s="1">
        <v>9</v>
      </c>
      <c r="E15" s="1">
        <v>3795</v>
      </c>
      <c r="F15" s="1" t="s">
        <v>110</v>
      </c>
      <c r="G15" s="1" t="s">
        <v>76</v>
      </c>
    </row>
    <row r="16" spans="1:7" x14ac:dyDescent="0.25">
      <c r="A16" s="1" t="s">
        <v>111</v>
      </c>
      <c r="B16" s="1" t="s">
        <v>112</v>
      </c>
      <c r="C16" s="1">
        <v>2017</v>
      </c>
      <c r="D16" s="1">
        <v>6</v>
      </c>
      <c r="E16" s="1">
        <v>2679</v>
      </c>
      <c r="F16" s="1" t="s">
        <v>113</v>
      </c>
      <c r="G16" s="1" t="s">
        <v>114</v>
      </c>
    </row>
    <row r="17" spans="1:7" x14ac:dyDescent="0.25">
      <c r="A17" s="1" t="s">
        <v>115</v>
      </c>
      <c r="B17" s="1" t="s">
        <v>116</v>
      </c>
      <c r="C17" s="1">
        <v>2018</v>
      </c>
      <c r="D17" s="1">
        <v>5</v>
      </c>
      <c r="E17" s="1">
        <v>1552</v>
      </c>
      <c r="F17" s="1" t="s">
        <v>86</v>
      </c>
      <c r="G17" s="1" t="s">
        <v>117</v>
      </c>
    </row>
    <row r="18" spans="1:7" x14ac:dyDescent="0.25">
      <c r="A18" s="1" t="s">
        <v>118</v>
      </c>
      <c r="B18" s="1" t="s">
        <v>119</v>
      </c>
      <c r="C18" s="1">
        <v>2018</v>
      </c>
      <c r="D18" s="1">
        <v>10</v>
      </c>
      <c r="E18" s="1">
        <v>1278</v>
      </c>
      <c r="F18" s="1" t="s">
        <v>120</v>
      </c>
      <c r="G18" s="1" t="s">
        <v>121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10"/>
  <sheetViews>
    <sheetView workbookViewId="0"/>
  </sheetViews>
  <sheetFormatPr defaultRowHeight="15.75" x14ac:dyDescent="0.25"/>
  <sheetData>
    <row r="2" spans="1:5" x14ac:dyDescent="0.25">
      <c r="A2" t="s">
        <v>122</v>
      </c>
      <c r="B2" t="s">
        <v>123</v>
      </c>
      <c r="C2" t="s">
        <v>124</v>
      </c>
      <c r="D2" t="s">
        <v>125</v>
      </c>
      <c r="E2" t="s">
        <v>126</v>
      </c>
    </row>
    <row r="3" spans="1:5" x14ac:dyDescent="0.25">
      <c r="A3" t="s">
        <v>127</v>
      </c>
      <c r="B3" t="s">
        <v>128</v>
      </c>
      <c r="C3" t="s">
        <v>129</v>
      </c>
      <c r="D3" t="s">
        <v>130</v>
      </c>
      <c r="E3" t="s">
        <v>131</v>
      </c>
    </row>
    <row r="4" spans="1:5" x14ac:dyDescent="0.25">
      <c r="A4" t="s">
        <v>132</v>
      </c>
      <c r="B4" t="s">
        <v>133</v>
      </c>
      <c r="C4" t="s">
        <v>134</v>
      </c>
      <c r="D4" t="s">
        <v>135</v>
      </c>
      <c r="E4" t="s">
        <v>136</v>
      </c>
    </row>
    <row r="5" spans="1:5" x14ac:dyDescent="0.25">
      <c r="A5" t="s">
        <v>137</v>
      </c>
      <c r="B5" t="s">
        <v>138</v>
      </c>
      <c r="C5" t="s">
        <v>86</v>
      </c>
      <c r="D5" t="s">
        <v>139</v>
      </c>
      <c r="E5" t="s">
        <v>140</v>
      </c>
    </row>
    <row r="6" spans="1:5" x14ac:dyDescent="0.25">
      <c r="A6" t="s">
        <v>141</v>
      </c>
      <c r="B6" t="s">
        <v>142</v>
      </c>
      <c r="C6" t="s">
        <v>143</v>
      </c>
      <c r="D6" t="s">
        <v>144</v>
      </c>
      <c r="E6" t="s">
        <v>145</v>
      </c>
    </row>
    <row r="7" spans="1:5" x14ac:dyDescent="0.25">
      <c r="A7" t="s">
        <v>146</v>
      </c>
      <c r="B7" t="s">
        <v>147</v>
      </c>
      <c r="C7" t="s">
        <v>148</v>
      </c>
      <c r="D7" t="s">
        <v>130</v>
      </c>
      <c r="E7" t="s">
        <v>149</v>
      </c>
    </row>
    <row r="8" spans="1:5" x14ac:dyDescent="0.25">
      <c r="A8" t="s">
        <v>150</v>
      </c>
      <c r="B8" t="s">
        <v>151</v>
      </c>
      <c r="C8" t="s">
        <v>71</v>
      </c>
      <c r="D8" t="s">
        <v>152</v>
      </c>
      <c r="E8" t="s">
        <v>153</v>
      </c>
    </row>
    <row r="9" spans="1:5" x14ac:dyDescent="0.25">
      <c r="A9" t="s">
        <v>154</v>
      </c>
      <c r="B9" t="s">
        <v>155</v>
      </c>
      <c r="C9" t="s">
        <v>120</v>
      </c>
      <c r="D9" t="s">
        <v>156</v>
      </c>
      <c r="E9" t="s">
        <v>157</v>
      </c>
    </row>
    <row r="10" spans="1:5" x14ac:dyDescent="0.25">
      <c r="A10" t="s">
        <v>158</v>
      </c>
      <c r="B10" t="s">
        <v>159</v>
      </c>
      <c r="C10" t="s">
        <v>160</v>
      </c>
      <c r="D10" t="s">
        <v>161</v>
      </c>
      <c r="E10" t="s">
        <v>162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F28"/>
  <sheetViews>
    <sheetView workbookViewId="0"/>
  </sheetViews>
  <sheetFormatPr defaultColWidth="9.140625" defaultRowHeight="15" x14ac:dyDescent="0.25"/>
  <cols>
    <col min="1" max="1" width="22.28515625" style="6" bestFit="1" customWidth="1"/>
    <col min="2" max="2" width="9.28515625" style="6" bestFit="1" customWidth="1"/>
    <col min="3" max="3" width="9.140625" style="6" customWidth="1"/>
    <col min="4" max="4" width="13" style="6" bestFit="1" customWidth="1"/>
    <col min="5" max="5" width="9.140625" style="6" customWidth="1"/>
    <col min="6" max="6" width="9.28515625" style="6" bestFit="1" customWidth="1"/>
    <col min="7" max="7" width="9.140625" style="6" customWidth="1"/>
    <col min="8" max="16384" width="9.140625" style="6"/>
  </cols>
  <sheetData>
    <row r="3" spans="1:6" x14ac:dyDescent="0.25">
      <c r="A3" s="6" t="s">
        <v>163</v>
      </c>
      <c r="B3" s="6" t="s">
        <v>17</v>
      </c>
      <c r="C3" s="6" t="s">
        <v>164</v>
      </c>
      <c r="D3" s="6" t="s">
        <v>165</v>
      </c>
      <c r="E3" s="6" t="s">
        <v>166</v>
      </c>
      <c r="F3" s="7" t="s">
        <v>167</v>
      </c>
    </row>
    <row r="4" spans="1:6" x14ac:dyDescent="0.25">
      <c r="A4" s="6" t="s">
        <v>168</v>
      </c>
      <c r="B4" s="6">
        <v>18</v>
      </c>
      <c r="C4" s="6" t="s">
        <v>169</v>
      </c>
      <c r="D4" s="8">
        <v>43862</v>
      </c>
      <c r="E4" s="6" t="s">
        <v>170</v>
      </c>
      <c r="F4" s="6">
        <v>10800</v>
      </c>
    </row>
    <row r="5" spans="1:6" x14ac:dyDescent="0.25">
      <c r="C5" s="6" t="s">
        <v>171</v>
      </c>
      <c r="D5" s="8">
        <v>43927</v>
      </c>
      <c r="E5" s="6" t="s">
        <v>172</v>
      </c>
      <c r="F5" s="6">
        <v>10800</v>
      </c>
    </row>
    <row r="6" spans="1:6" x14ac:dyDescent="0.25">
      <c r="A6" s="6" t="s">
        <v>134</v>
      </c>
      <c r="B6" s="6">
        <v>24</v>
      </c>
      <c r="C6" s="6" t="s">
        <v>169</v>
      </c>
      <c r="D6" s="8">
        <v>43897</v>
      </c>
      <c r="E6" s="6" t="s">
        <v>170</v>
      </c>
      <c r="F6" s="6">
        <v>14800</v>
      </c>
    </row>
    <row r="7" spans="1:6" x14ac:dyDescent="0.25">
      <c r="C7" s="6" t="s">
        <v>171</v>
      </c>
      <c r="D7" s="8">
        <v>43991</v>
      </c>
      <c r="E7" s="6" t="s">
        <v>172</v>
      </c>
      <c r="F7" s="6">
        <v>14800</v>
      </c>
    </row>
    <row r="8" spans="1:6" x14ac:dyDescent="0.25">
      <c r="A8" s="6" t="s">
        <v>173</v>
      </c>
      <c r="B8" s="6">
        <v>18</v>
      </c>
      <c r="C8" s="6" t="s">
        <v>169</v>
      </c>
      <c r="D8" s="8">
        <v>43866</v>
      </c>
      <c r="E8" s="6" t="s">
        <v>172</v>
      </c>
      <c r="F8" s="6">
        <v>12560</v>
      </c>
    </row>
    <row r="9" spans="1:6" x14ac:dyDescent="0.25">
      <c r="C9" s="6" t="s">
        <v>171</v>
      </c>
      <c r="D9" s="8">
        <v>43933</v>
      </c>
      <c r="E9" s="6" t="s">
        <v>172</v>
      </c>
      <c r="F9" s="6">
        <v>12560</v>
      </c>
    </row>
    <row r="10" spans="1:6" x14ac:dyDescent="0.25">
      <c r="C10" s="6" t="s">
        <v>174</v>
      </c>
      <c r="D10" s="8">
        <v>44002</v>
      </c>
      <c r="E10" s="6" t="s">
        <v>170</v>
      </c>
      <c r="F10" s="6">
        <v>12560</v>
      </c>
    </row>
    <row r="11" spans="1:6" x14ac:dyDescent="0.25">
      <c r="A11" s="6" t="s">
        <v>175</v>
      </c>
      <c r="B11" s="6">
        <v>12</v>
      </c>
      <c r="C11" s="6" t="s">
        <v>169</v>
      </c>
      <c r="D11" s="8">
        <v>43873</v>
      </c>
      <c r="E11" s="6" t="s">
        <v>170</v>
      </c>
      <c r="F11" s="6">
        <v>6500</v>
      </c>
    </row>
    <row r="12" spans="1:6" x14ac:dyDescent="0.25">
      <c r="C12" s="6" t="s">
        <v>171</v>
      </c>
      <c r="D12" s="8">
        <v>43960</v>
      </c>
      <c r="E12" s="6" t="s">
        <v>172</v>
      </c>
      <c r="F12" s="6">
        <v>6500</v>
      </c>
    </row>
    <row r="13" spans="1:6" x14ac:dyDescent="0.25">
      <c r="A13" s="6" t="s">
        <v>176</v>
      </c>
      <c r="B13" s="6">
        <v>12</v>
      </c>
      <c r="C13" s="6" t="s">
        <v>169</v>
      </c>
      <c r="D13" s="8">
        <v>43873</v>
      </c>
      <c r="E13" s="6" t="s">
        <v>170</v>
      </c>
      <c r="F13" s="6">
        <v>7280</v>
      </c>
    </row>
    <row r="14" spans="1:6" x14ac:dyDescent="0.25">
      <c r="C14" s="6" t="s">
        <v>171</v>
      </c>
      <c r="D14" s="8">
        <v>43936</v>
      </c>
      <c r="E14" s="6" t="s">
        <v>172</v>
      </c>
      <c r="F14" s="6">
        <v>7280</v>
      </c>
    </row>
    <row r="15" spans="1:6" x14ac:dyDescent="0.25">
      <c r="C15" s="6" t="s">
        <v>174</v>
      </c>
      <c r="D15" s="8">
        <v>43984</v>
      </c>
      <c r="E15" s="6" t="s">
        <v>170</v>
      </c>
      <c r="F15" s="6">
        <v>7280</v>
      </c>
    </row>
    <row r="16" spans="1:6" x14ac:dyDescent="0.25">
      <c r="A16" s="6" t="s">
        <v>177</v>
      </c>
      <c r="B16" s="6">
        <v>18</v>
      </c>
      <c r="C16" s="6" t="s">
        <v>169</v>
      </c>
      <c r="D16" s="8">
        <v>43892</v>
      </c>
      <c r="E16" s="6" t="s">
        <v>170</v>
      </c>
      <c r="F16" s="6">
        <v>11700</v>
      </c>
    </row>
    <row r="17" spans="1:6" x14ac:dyDescent="0.25">
      <c r="C17" s="6" t="s">
        <v>171</v>
      </c>
      <c r="D17" s="8">
        <v>43963</v>
      </c>
      <c r="E17" s="6" t="s">
        <v>172</v>
      </c>
      <c r="F17" s="6">
        <v>11700</v>
      </c>
    </row>
    <row r="18" spans="1:6" x14ac:dyDescent="0.25">
      <c r="A18" s="6" t="s">
        <v>178</v>
      </c>
      <c r="B18" s="6">
        <v>24</v>
      </c>
      <c r="C18" s="6" t="s">
        <v>169</v>
      </c>
      <c r="D18" s="8">
        <v>43862</v>
      </c>
      <c r="E18" s="6" t="s">
        <v>170</v>
      </c>
      <c r="F18" s="6">
        <v>15600</v>
      </c>
    </row>
    <row r="19" spans="1:6" x14ac:dyDescent="0.25">
      <c r="C19" s="6" t="s">
        <v>171</v>
      </c>
      <c r="D19" s="8">
        <v>43929</v>
      </c>
      <c r="E19" s="6" t="s">
        <v>172</v>
      </c>
      <c r="F19" s="6">
        <v>15600</v>
      </c>
    </row>
    <row r="20" spans="1:6" x14ac:dyDescent="0.25">
      <c r="C20" s="6" t="s">
        <v>174</v>
      </c>
      <c r="D20" s="8">
        <v>43963</v>
      </c>
      <c r="E20" s="6" t="s">
        <v>170</v>
      </c>
      <c r="F20" s="6">
        <v>15600</v>
      </c>
    </row>
    <row r="21" spans="1:6" x14ac:dyDescent="0.25">
      <c r="C21" s="6" t="s">
        <v>179</v>
      </c>
      <c r="D21" s="8">
        <v>44007</v>
      </c>
      <c r="E21" s="6" t="s">
        <v>172</v>
      </c>
      <c r="F21" s="6">
        <v>15600</v>
      </c>
    </row>
    <row r="22" spans="1:6" x14ac:dyDescent="0.25">
      <c r="A22" s="6" t="s">
        <v>180</v>
      </c>
      <c r="B22" s="6">
        <v>36</v>
      </c>
      <c r="C22" s="6" t="s">
        <v>169</v>
      </c>
      <c r="D22" s="8">
        <v>43878</v>
      </c>
      <c r="E22" s="6" t="s">
        <v>170</v>
      </c>
      <c r="F22" s="6">
        <v>18600</v>
      </c>
    </row>
    <row r="23" spans="1:6" x14ac:dyDescent="0.25">
      <c r="C23" s="6" t="s">
        <v>171</v>
      </c>
      <c r="D23" s="8">
        <v>43944</v>
      </c>
      <c r="E23" s="6" t="s">
        <v>172</v>
      </c>
      <c r="F23" s="6">
        <v>18600</v>
      </c>
    </row>
    <row r="24" spans="1:6" x14ac:dyDescent="0.25">
      <c r="C24" s="6" t="s">
        <v>174</v>
      </c>
      <c r="D24" s="8">
        <v>43997</v>
      </c>
      <c r="E24" s="6" t="s">
        <v>170</v>
      </c>
      <c r="F24" s="6">
        <v>18600</v>
      </c>
    </row>
    <row r="25" spans="1:6" x14ac:dyDescent="0.25">
      <c r="A25" s="6" t="s">
        <v>181</v>
      </c>
      <c r="B25" s="6">
        <v>12</v>
      </c>
      <c r="C25" s="6" t="s">
        <v>169</v>
      </c>
      <c r="D25" s="8">
        <v>43900</v>
      </c>
      <c r="E25" s="6" t="s">
        <v>172</v>
      </c>
      <c r="F25" s="6">
        <v>9600</v>
      </c>
    </row>
    <row r="26" spans="1:6" x14ac:dyDescent="0.25">
      <c r="C26" s="6" t="s">
        <v>171</v>
      </c>
      <c r="D26" s="8">
        <v>43979</v>
      </c>
      <c r="E26" s="6" t="s">
        <v>172</v>
      </c>
      <c r="F26" s="6">
        <v>9600</v>
      </c>
    </row>
    <row r="27" spans="1:6" x14ac:dyDescent="0.25">
      <c r="A27" s="6" t="s">
        <v>182</v>
      </c>
      <c r="B27" s="6">
        <v>18</v>
      </c>
      <c r="C27" s="6" t="s">
        <v>169</v>
      </c>
      <c r="D27" s="8">
        <v>43883</v>
      </c>
      <c r="E27" s="6" t="s">
        <v>170</v>
      </c>
      <c r="F27" s="6">
        <v>14850</v>
      </c>
    </row>
    <row r="28" spans="1:6" x14ac:dyDescent="0.25">
      <c r="C28" s="6" t="s">
        <v>171</v>
      </c>
      <c r="D28" s="8">
        <v>43973</v>
      </c>
      <c r="E28" s="6" t="s">
        <v>172</v>
      </c>
      <c r="F28" s="6">
        <v>14850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圖表</vt:lpstr>
      </vt:variant>
      <vt:variant>
        <vt:i4>1</vt:i4>
      </vt:variant>
    </vt:vector>
  </HeadingPairs>
  <TitlesOfParts>
    <vt:vector size="7" baseType="lpstr">
      <vt:lpstr>商業管理</vt:lpstr>
      <vt:lpstr>經管管理</vt:lpstr>
      <vt:lpstr>年營業額</vt:lpstr>
      <vt:lpstr>師資</vt:lpstr>
      <vt:lpstr>外聘講師</vt:lpstr>
      <vt:lpstr>智慧製造</vt:lpstr>
      <vt:lpstr>年營業額圖表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王仲麒</dc:creator>
  <cp:lastModifiedBy>EMM-D2024</cp:lastModifiedBy>
  <dcterms:created xsi:type="dcterms:W3CDTF">2015-06-05T18:19:34Z</dcterms:created>
  <dcterms:modified xsi:type="dcterms:W3CDTF">2026-10-30T00:50:17Z</dcterms:modified>
</cp:coreProperties>
</file>